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РЖ\Отчеты фонда\2021\Поступления 2021\"/>
    </mc:Choice>
  </mc:AlternateContent>
  <bookViews>
    <workbookView xWindow="0" yWindow="0" windowWidth="24000" windowHeight="9170" tabRatio="500" activeTab="1"/>
  </bookViews>
  <sheets>
    <sheet name="Поступления" sheetId="1" r:id="rId1"/>
    <sheet name="Расходы" sheetId="3" r:id="rId2"/>
    <sheet name="расходы октябрь " sheetId="2" state="hidden" r:id="rId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46" i="1" l="1"/>
  <c r="C14" i="3" l="1"/>
  <c r="C23" i="3"/>
  <c r="C17" i="3"/>
  <c r="C6" i="3"/>
  <c r="A9" i="3" l="1"/>
  <c r="C28" i="3" s="1"/>
</calcChain>
</file>

<file path=xl/sharedStrings.xml><?xml version="1.0" encoding="utf-8"?>
<sst xmlns="http://schemas.openxmlformats.org/spreadsheetml/2006/main" count="192" uniqueCount="114">
  <si>
    <t>Дата</t>
  </si>
  <si>
    <t>Сумма (рубли)</t>
  </si>
  <si>
    <t>вид платежа</t>
  </si>
  <si>
    <t>назначение</t>
  </si>
  <si>
    <t>bank</t>
  </si>
  <si>
    <t>Программа</t>
  </si>
  <si>
    <t>Сумма</t>
  </si>
  <si>
    <t xml:space="preserve">Дом милосердия </t>
  </si>
  <si>
    <t>Подари мне жизнь</t>
  </si>
  <si>
    <t>Будь со мной</t>
  </si>
  <si>
    <t>Разговор о главном</t>
  </si>
  <si>
    <t>Уставные цели фонда</t>
  </si>
  <si>
    <t>.</t>
  </si>
  <si>
    <t>Комиссия cloudpayments</t>
  </si>
  <si>
    <t>Назначение</t>
  </si>
  <si>
    <t>Описание</t>
  </si>
  <si>
    <t>Программа "Приют "Дом милосердия"</t>
  </si>
  <si>
    <t xml:space="preserve">Коммунальные расходы </t>
  </si>
  <si>
    <t xml:space="preserve">Расходы на питание </t>
  </si>
  <si>
    <t>Проект «Подари мне жизнь», в том числе</t>
  </si>
  <si>
    <t>Проект "Помощь семье"</t>
  </si>
  <si>
    <t>Проект «Сестра милосердия»</t>
  </si>
  <si>
    <t>Административные расходы фонда, в том числе</t>
  </si>
  <si>
    <t>Прочие административные расходы</t>
  </si>
  <si>
    <t>Итого</t>
  </si>
  <si>
    <t>Поступления НЕ в денежной форме:</t>
  </si>
  <si>
    <t>Продукты</t>
  </si>
  <si>
    <t>Средства гигиены</t>
  </si>
  <si>
    <t>Платные услуги по договорам соц.обслуживания ("Сиделки")</t>
  </si>
  <si>
    <t>Компенсация соцуслуг</t>
  </si>
  <si>
    <t>Помочь Марине</t>
  </si>
  <si>
    <t>Помощь семье (Помочь Марине)</t>
  </si>
  <si>
    <t>благотворительное пожертвование</t>
  </si>
  <si>
    <t>Направления пожертвований от частных лиц и организаций, в том числе</t>
  </si>
  <si>
    <t>Гуманитарная помощь (подгузники, влажные салфетки, бытовая химия для дома) (не в денежной форме)</t>
  </si>
  <si>
    <t>Оплата труда (включая налоги с ФОТ)</t>
  </si>
  <si>
    <t>Продуктовая помощь</t>
  </si>
  <si>
    <t xml:space="preserve">Оплата труда специалистов (включая налоги с ФОТ) </t>
  </si>
  <si>
    <t xml:space="preserve">Оплата труда специалистов программы (включая налоги с ФОТ) </t>
  </si>
  <si>
    <t>В денежной форме (приобретение лекарств, оплата аренды квартир)</t>
  </si>
  <si>
    <t>Итого пожертвований:</t>
  </si>
  <si>
    <t>в том числе</t>
  </si>
  <si>
    <t>ФЛ</t>
  </si>
  <si>
    <t>ЮрЛ</t>
  </si>
  <si>
    <t>Итого поступлений:</t>
  </si>
  <si>
    <t>Анна Михайлова</t>
  </si>
  <si>
    <t>Сберонлайн</t>
  </si>
  <si>
    <t>ИГИТЯН СВЕТЛАНА АРТУРОВНА</t>
  </si>
  <si>
    <t>БФ "Радость жизни"    *</t>
  </si>
  <si>
    <t>ШКЛЯЕВ БОРИС ВАЛЕНТИНОВИЧ</t>
  </si>
  <si>
    <t>Cберонлайн</t>
  </si>
  <si>
    <t>ИСАЕВА НИНА НИКОЛАЕВНА</t>
  </si>
  <si>
    <t>Мещерякова Анастасия</t>
  </si>
  <si>
    <t xml:space="preserve">БАЛАБАЕВА ЕКАТЕРИНА </t>
  </si>
  <si>
    <t>РАЙКОВА ТАТЬЯНА ВИКТОРОВНА</t>
  </si>
  <si>
    <t>11 875,74</t>
  </si>
  <si>
    <t>анонимно</t>
  </si>
  <si>
    <t>Visa 7734</t>
  </si>
  <si>
    <t>а</t>
  </si>
  <si>
    <t>Visa 3960</t>
  </si>
  <si>
    <t>Visa 3605</t>
  </si>
  <si>
    <t>Visa 2140</t>
  </si>
  <si>
    <t>Галина Олейникова</t>
  </si>
  <si>
    <t>Visa 5965</t>
  </si>
  <si>
    <t>Visa 0959</t>
  </si>
  <si>
    <t>Марина Сиволонская</t>
  </si>
  <si>
    <t>M/card</t>
  </si>
  <si>
    <t>Наталья Холодок</t>
  </si>
  <si>
    <t>Visa 8333</t>
  </si>
  <si>
    <t>Maestro 5889</t>
  </si>
  <si>
    <t>M/card 6335</t>
  </si>
  <si>
    <t>Visa 5963</t>
  </si>
  <si>
    <t>Галка</t>
  </si>
  <si>
    <t>Visa 0646</t>
  </si>
  <si>
    <t>MIR 2048</t>
  </si>
  <si>
    <t>Ким Наталья</t>
  </si>
  <si>
    <t>Visa 9769</t>
  </si>
  <si>
    <t>Tatiana Uvarova</t>
  </si>
  <si>
    <t>MIR 3535</t>
  </si>
  <si>
    <t>Visa 7802</t>
  </si>
  <si>
    <t>Visa 1555</t>
  </si>
  <si>
    <t>Екатерина Ю</t>
  </si>
  <si>
    <t>Visa 6963</t>
  </si>
  <si>
    <t>MIR 0693</t>
  </si>
  <si>
    <t>JCB 2520</t>
  </si>
  <si>
    <t>Visa 7918</t>
  </si>
  <si>
    <t>MIR 5371</t>
  </si>
  <si>
    <t>MIR 7332</t>
  </si>
  <si>
    <t>Visa 0690</t>
  </si>
  <si>
    <t>MIR 3318</t>
  </si>
  <si>
    <t>Visa 1159</t>
  </si>
  <si>
    <t>Elena</t>
  </si>
  <si>
    <t>Visa 9404</t>
  </si>
  <si>
    <t>Людмила Им</t>
  </si>
  <si>
    <t>Visa 6556</t>
  </si>
  <si>
    <t>Проект "Подари мне жизнь"</t>
  </si>
  <si>
    <t>Visa 3810</t>
  </si>
  <si>
    <t>Белозерская Юлия Юрьевна</t>
  </si>
  <si>
    <t>Visa 0432</t>
  </si>
  <si>
    <t>*денежные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 переданные в кассу согласно акту вскрытия ящика для сбора частных пожертвований и выемки денежных средств.</t>
  </si>
  <si>
    <t>1 245,65</t>
  </si>
  <si>
    <t>АНО МДЦ "Белая роза-Сахалин"</t>
  </si>
  <si>
    <t>Гранты</t>
  </si>
  <si>
    <t>Услуги по проведению мероприятия "Здоровое поколение"</t>
  </si>
  <si>
    <t>3 456,6</t>
  </si>
  <si>
    <t>9 898,3</t>
  </si>
  <si>
    <t>154 676,41</t>
  </si>
  <si>
    <t>Мин.соц.защиты Сах.области</t>
  </si>
  <si>
    <t>1 219 587,42</t>
  </si>
  <si>
    <t>налог на землю</t>
  </si>
  <si>
    <t>командировочные расходы</t>
  </si>
  <si>
    <t>Проект "Разговор о главном"</t>
  </si>
  <si>
    <t>Расходы на реализацию проекта</t>
  </si>
  <si>
    <t>Хозяйственные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</si>
</sst>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9" x14ac:knownFonts="1"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0" borderId="1" xfId="0" applyNumberFormat="1" applyFont="1" applyBorder="1"/>
    <xf numFmtId="0" fontId="0" fillId="4" borderId="1" xfId="0" applyFont="1" applyFill="1" applyBorder="1" applyAlignment="1">
      <alignment horizontal="right"/>
    </xf>
    <xf numFmtId="0" fontId="0" fillId="5" borderId="1" xfId="0" applyNumberFormat="1" applyFill="1" applyBorder="1"/>
    <xf numFmtId="0" fontId="0" fillId="5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justify" wrapText="1" readingOrder="1"/>
    </xf>
    <xf numFmtId="0" fontId="0" fillId="5" borderId="1" xfId="0" applyFont="1" applyFill="1" applyBorder="1"/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2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top" wrapText="1"/>
    </xf>
    <xf numFmtId="2" fontId="0" fillId="6" borderId="1" xfId="0" applyNumberFormat="1" applyFill="1" applyBorder="1" applyAlignment="1">
      <alignment horizontal="center" vertical="center"/>
    </xf>
    <xf numFmtId="2" fontId="0" fillId="4" borderId="1" xfId="0" applyNumberFormat="1" applyFill="1" applyBorder="1"/>
    <xf numFmtId="2" fontId="0" fillId="0" borderId="0" xfId="0" applyNumberFormat="1"/>
    <xf numFmtId="2" fontId="0" fillId="4" borderId="1" xfId="2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8" borderId="1" xfId="0" applyFont="1" applyFill="1" applyBorder="1" applyAlignment="1">
      <alignment horizontal="right"/>
    </xf>
    <xf numFmtId="2" fontId="0" fillId="4" borderId="8" xfId="0" applyNumberForma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right" wrapText="1" readingOrder="1"/>
    </xf>
    <xf numFmtId="2" fontId="0" fillId="0" borderId="1" xfId="0" applyNumberFormat="1" applyBorder="1" applyAlignment="1">
      <alignment horizontal="right"/>
    </xf>
    <xf numFmtId="2" fontId="3" fillId="4" borderId="2" xfId="0" applyNumberFormat="1" applyFont="1" applyFill="1" applyBorder="1" applyAlignment="1">
      <alignment horizontal="right" vertical="center"/>
    </xf>
    <xf numFmtId="2" fontId="0" fillId="0" borderId="1" xfId="0" applyNumberFormat="1" applyBorder="1"/>
    <xf numFmtId="2" fontId="0" fillId="4" borderId="3" xfId="0" applyNumberFormat="1" applyFill="1" applyBorder="1" applyAlignment="1">
      <alignment horizontal="center" vertical="center" wrapText="1"/>
    </xf>
    <xf numFmtId="2" fontId="3" fillId="4" borderId="1" xfId="2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right"/>
    </xf>
    <xf numFmtId="2" fontId="3" fillId="4" borderId="2" xfId="0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3" fontId="0" fillId="5" borderId="1" xfId="0" applyNumberFormat="1" applyFill="1" applyBorder="1"/>
    <xf numFmtId="0" fontId="3" fillId="0" borderId="1" xfId="0" applyFont="1" applyBorder="1"/>
    <xf numFmtId="2" fontId="0" fillId="4" borderId="2" xfId="0" applyNumberForma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0" fontId="6" fillId="0" borderId="0" xfId="0" applyFont="1"/>
    <xf numFmtId="2" fontId="4" fillId="4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2" fontId="0" fillId="4" borderId="1" xfId="0" applyNumberFormat="1" applyFill="1" applyBorder="1" applyAlignment="1">
      <alignment horizontal="right" vertical="center" wrapText="1"/>
    </xf>
    <xf numFmtId="2" fontId="3" fillId="4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2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0" fillId="5" borderId="0" xfId="0" applyFill="1"/>
    <xf numFmtId="14" fontId="0" fillId="9" borderId="1" xfId="0" applyNumberFormat="1" applyFont="1" applyFill="1" applyBorder="1" applyAlignment="1">
      <alignment horizontal="right" vertical="center" wrapText="1"/>
    </xf>
    <xf numFmtId="0" fontId="0" fillId="9" borderId="1" xfId="0" applyFont="1" applyFill="1" applyBorder="1" applyAlignment="1">
      <alignment horizontal="right" vertical="center" wrapText="1"/>
    </xf>
    <xf numFmtId="2" fontId="0" fillId="9" borderId="1" xfId="0" applyNumberFormat="1" applyFont="1" applyFill="1" applyBorder="1" applyAlignment="1">
      <alignment horizontal="right" vertical="center" wrapText="1"/>
    </xf>
    <xf numFmtId="0" fontId="0" fillId="10" borderId="1" xfId="0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0" fillId="0" borderId="2" xfId="0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0" fillId="5" borderId="1" xfId="0" applyNumberFormat="1" applyFill="1" applyBorder="1"/>
    <xf numFmtId="4" fontId="0" fillId="0" borderId="1" xfId="0" applyNumberFormat="1" applyBorder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top" wrapText="1"/>
    </xf>
    <xf numFmtId="2" fontId="3" fillId="4" borderId="5" xfId="2" applyNumberFormat="1" applyFont="1" applyFill="1" applyBorder="1" applyAlignment="1">
      <alignment horizontal="right"/>
    </xf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2" fontId="7" fillId="4" borderId="7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0" fillId="4" borderId="6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pane ySplit="1" topLeftCell="A35" activePane="bottomLeft" state="frozen"/>
      <selection pane="bottomLeft" activeCell="D56" sqref="D56"/>
    </sheetView>
  </sheetViews>
  <sheetFormatPr defaultRowHeight="12.5" x14ac:dyDescent="0.25"/>
  <cols>
    <col min="1" max="1" width="13.7265625" customWidth="1"/>
    <col min="2" max="2" width="35.453125" customWidth="1"/>
    <col min="3" max="3" width="12.26953125" customWidth="1"/>
    <col min="4" max="4" width="19" customWidth="1"/>
    <col min="5" max="5" width="33.7265625" customWidth="1"/>
    <col min="6" max="1018" width="8.7265625" customWidth="1"/>
    <col min="1019" max="1025" width="11.54296875"/>
  </cols>
  <sheetData>
    <row r="1" spans="1:5" ht="26" x14ac:dyDescent="0.25">
      <c r="A1" s="1" t="s">
        <v>0</v>
      </c>
      <c r="B1" s="1" t="s">
        <v>58</v>
      </c>
      <c r="C1" s="6" t="s">
        <v>1</v>
      </c>
      <c r="D1" s="1" t="s">
        <v>2</v>
      </c>
      <c r="E1" s="1" t="s">
        <v>3</v>
      </c>
    </row>
    <row r="2" spans="1:5" s="75" customFormat="1" x14ac:dyDescent="0.25">
      <c r="A2" s="76">
        <v>44256</v>
      </c>
      <c r="B2" s="77" t="s">
        <v>56</v>
      </c>
      <c r="C2" s="78">
        <v>961</v>
      </c>
      <c r="D2" s="77" t="s">
        <v>57</v>
      </c>
      <c r="E2" s="43" t="s">
        <v>7</v>
      </c>
    </row>
    <row r="3" spans="1:5" s="75" customFormat="1" x14ac:dyDescent="0.25">
      <c r="A3" s="76">
        <v>44256</v>
      </c>
      <c r="B3" s="77" t="s">
        <v>56</v>
      </c>
      <c r="C3" s="78">
        <v>480.5</v>
      </c>
      <c r="D3" s="77" t="s">
        <v>59</v>
      </c>
      <c r="E3" s="13" t="s">
        <v>32</v>
      </c>
    </row>
    <row r="4" spans="1:5" s="75" customFormat="1" x14ac:dyDescent="0.25">
      <c r="A4" s="76">
        <v>44258</v>
      </c>
      <c r="B4" s="77" t="s">
        <v>56</v>
      </c>
      <c r="C4" s="78">
        <v>288.3</v>
      </c>
      <c r="D4" s="77" t="s">
        <v>60</v>
      </c>
      <c r="E4" s="13" t="s">
        <v>32</v>
      </c>
    </row>
    <row r="5" spans="1:5" s="75" customFormat="1" x14ac:dyDescent="0.25">
      <c r="A5" s="76">
        <v>44258</v>
      </c>
      <c r="B5" s="77" t="s">
        <v>56</v>
      </c>
      <c r="C5" s="78">
        <v>480.5</v>
      </c>
      <c r="D5" s="77" t="s">
        <v>61</v>
      </c>
      <c r="E5" s="13" t="s">
        <v>32</v>
      </c>
    </row>
    <row r="6" spans="1:5" s="75" customFormat="1" x14ac:dyDescent="0.25">
      <c r="A6" s="76">
        <v>44258</v>
      </c>
      <c r="B6" s="77" t="s">
        <v>62</v>
      </c>
      <c r="C6" s="78">
        <v>1441.5</v>
      </c>
      <c r="D6" s="77" t="s">
        <v>63</v>
      </c>
      <c r="E6" s="13" t="s">
        <v>32</v>
      </c>
    </row>
    <row r="7" spans="1:5" s="75" customFormat="1" x14ac:dyDescent="0.25">
      <c r="A7" s="76">
        <v>44258</v>
      </c>
      <c r="B7" s="77" t="s">
        <v>56</v>
      </c>
      <c r="C7" s="78">
        <v>480.5</v>
      </c>
      <c r="D7" s="77" t="s">
        <v>64</v>
      </c>
      <c r="E7" s="13" t="s">
        <v>32</v>
      </c>
    </row>
    <row r="8" spans="1:5" s="75" customFormat="1" x14ac:dyDescent="0.25">
      <c r="A8" s="76">
        <v>44258</v>
      </c>
      <c r="B8" s="77" t="s">
        <v>65</v>
      </c>
      <c r="C8" s="78">
        <v>93.1</v>
      </c>
      <c r="D8" s="77" t="s">
        <v>66</v>
      </c>
      <c r="E8" s="13" t="s">
        <v>32</v>
      </c>
    </row>
    <row r="9" spans="1:5" s="75" customFormat="1" x14ac:dyDescent="0.25">
      <c r="A9" s="76">
        <v>44258</v>
      </c>
      <c r="B9" s="77" t="s">
        <v>67</v>
      </c>
      <c r="C9" s="78">
        <v>961</v>
      </c>
      <c r="D9" s="77" t="s">
        <v>68</v>
      </c>
      <c r="E9" s="13" t="s">
        <v>32</v>
      </c>
    </row>
    <row r="10" spans="1:5" s="75" customFormat="1" x14ac:dyDescent="0.25">
      <c r="A10" s="76">
        <v>44259</v>
      </c>
      <c r="B10" s="77" t="s">
        <v>56</v>
      </c>
      <c r="C10" s="78">
        <v>96.1</v>
      </c>
      <c r="D10" s="77" t="s">
        <v>69</v>
      </c>
      <c r="E10" s="13" t="s">
        <v>32</v>
      </c>
    </row>
    <row r="11" spans="1:5" s="75" customFormat="1" x14ac:dyDescent="0.25">
      <c r="A11" s="76">
        <v>44259</v>
      </c>
      <c r="B11" s="77" t="s">
        <v>56</v>
      </c>
      <c r="C11" s="78">
        <v>4805</v>
      </c>
      <c r="D11" s="77" t="s">
        <v>70</v>
      </c>
      <c r="E11" s="13" t="s">
        <v>32</v>
      </c>
    </row>
    <row r="12" spans="1:5" s="75" customFormat="1" x14ac:dyDescent="0.25">
      <c r="A12" s="76">
        <v>44259</v>
      </c>
      <c r="B12" s="77" t="s">
        <v>56</v>
      </c>
      <c r="C12" s="78">
        <v>480.5</v>
      </c>
      <c r="D12" s="77" t="s">
        <v>71</v>
      </c>
      <c r="E12" s="13" t="s">
        <v>32</v>
      </c>
    </row>
    <row r="13" spans="1:5" s="75" customFormat="1" x14ac:dyDescent="0.25">
      <c r="A13" s="76">
        <v>44259</v>
      </c>
      <c r="B13" s="77" t="s">
        <v>72</v>
      </c>
      <c r="C13" s="78">
        <v>480.5</v>
      </c>
      <c r="D13" s="77" t="s">
        <v>73</v>
      </c>
      <c r="E13" s="13" t="s">
        <v>32</v>
      </c>
    </row>
    <row r="14" spans="1:5" s="75" customFormat="1" x14ac:dyDescent="0.25">
      <c r="A14" s="76">
        <v>44259</v>
      </c>
      <c r="B14" s="77" t="s">
        <v>56</v>
      </c>
      <c r="C14" s="78">
        <v>961</v>
      </c>
      <c r="D14" s="77" t="s">
        <v>74</v>
      </c>
      <c r="E14" s="13" t="s">
        <v>32</v>
      </c>
    </row>
    <row r="15" spans="1:5" s="75" customFormat="1" x14ac:dyDescent="0.25">
      <c r="A15" s="76">
        <v>44259</v>
      </c>
      <c r="B15" s="77" t="s">
        <v>75</v>
      </c>
      <c r="C15" s="78">
        <v>288.3</v>
      </c>
      <c r="D15" s="77" t="s">
        <v>76</v>
      </c>
      <c r="E15" s="13" t="s">
        <v>32</v>
      </c>
    </row>
    <row r="16" spans="1:5" s="75" customFormat="1" x14ac:dyDescent="0.25">
      <c r="A16" s="76">
        <v>44259</v>
      </c>
      <c r="B16" s="4" t="s">
        <v>77</v>
      </c>
      <c r="C16" s="78">
        <v>480.5</v>
      </c>
      <c r="D16" s="77" t="s">
        <v>78</v>
      </c>
      <c r="E16" s="13" t="s">
        <v>32</v>
      </c>
    </row>
    <row r="17" spans="1:5" s="75" customFormat="1" x14ac:dyDescent="0.25">
      <c r="A17" s="76">
        <v>44259</v>
      </c>
      <c r="B17" s="4" t="s">
        <v>56</v>
      </c>
      <c r="C17" s="78">
        <v>961</v>
      </c>
      <c r="D17" s="77" t="s">
        <v>79</v>
      </c>
      <c r="E17" s="13" t="s">
        <v>32</v>
      </c>
    </row>
    <row r="18" spans="1:5" s="75" customFormat="1" x14ac:dyDescent="0.25">
      <c r="A18" s="76">
        <v>44259</v>
      </c>
      <c r="B18" s="4" t="s">
        <v>56</v>
      </c>
      <c r="C18" s="78">
        <v>480.5</v>
      </c>
      <c r="D18" s="77" t="s">
        <v>80</v>
      </c>
      <c r="E18" s="13" t="s">
        <v>32</v>
      </c>
    </row>
    <row r="19" spans="1:5" s="75" customFormat="1" x14ac:dyDescent="0.25">
      <c r="A19" s="76">
        <v>44259</v>
      </c>
      <c r="B19" s="4" t="s">
        <v>81</v>
      </c>
      <c r="C19" s="78">
        <v>96.1</v>
      </c>
      <c r="D19" s="77" t="s">
        <v>82</v>
      </c>
      <c r="E19" s="13" t="s">
        <v>32</v>
      </c>
    </row>
    <row r="20" spans="1:5" s="75" customFormat="1" x14ac:dyDescent="0.25">
      <c r="A20" s="76">
        <v>44259</v>
      </c>
      <c r="B20" s="4" t="s">
        <v>56</v>
      </c>
      <c r="C20" s="78">
        <v>288.3</v>
      </c>
      <c r="D20" s="77" t="s">
        <v>83</v>
      </c>
      <c r="E20" s="43" t="s">
        <v>7</v>
      </c>
    </row>
    <row r="21" spans="1:5" s="75" customFormat="1" x14ac:dyDescent="0.25">
      <c r="A21" s="76">
        <v>44259</v>
      </c>
      <c r="B21" s="4" t="s">
        <v>56</v>
      </c>
      <c r="C21" s="78">
        <v>480.5</v>
      </c>
      <c r="D21" s="77" t="s">
        <v>84</v>
      </c>
      <c r="E21" s="13" t="s">
        <v>32</v>
      </c>
    </row>
    <row r="22" spans="1:5" x14ac:dyDescent="0.25">
      <c r="A22" s="9">
        <v>44260</v>
      </c>
      <c r="B22" s="4" t="s">
        <v>45</v>
      </c>
      <c r="C22" s="46">
        <v>400</v>
      </c>
      <c r="D22" s="2" t="s">
        <v>46</v>
      </c>
      <c r="E22" s="13" t="s">
        <v>32</v>
      </c>
    </row>
    <row r="23" spans="1:5" x14ac:dyDescent="0.25">
      <c r="A23" s="9">
        <v>44261</v>
      </c>
      <c r="B23" s="4" t="s">
        <v>56</v>
      </c>
      <c r="C23" s="46">
        <v>961</v>
      </c>
      <c r="D23" s="77" t="s">
        <v>85</v>
      </c>
      <c r="E23" s="13" t="s">
        <v>32</v>
      </c>
    </row>
    <row r="24" spans="1:5" x14ac:dyDescent="0.25">
      <c r="A24" s="9">
        <v>44263</v>
      </c>
      <c r="B24" s="4" t="s">
        <v>56</v>
      </c>
      <c r="C24" s="46">
        <v>961</v>
      </c>
      <c r="D24" s="77" t="s">
        <v>86</v>
      </c>
      <c r="E24" s="43" t="s">
        <v>7</v>
      </c>
    </row>
    <row r="25" spans="1:5" x14ac:dyDescent="0.25">
      <c r="A25" s="9">
        <v>44264</v>
      </c>
      <c r="B25" s="4" t="s">
        <v>47</v>
      </c>
      <c r="C25" s="46">
        <v>50000</v>
      </c>
      <c r="D25" s="2" t="s">
        <v>46</v>
      </c>
      <c r="E25" s="13" t="s">
        <v>32</v>
      </c>
    </row>
    <row r="26" spans="1:5" x14ac:dyDescent="0.25">
      <c r="A26" s="9">
        <v>44265</v>
      </c>
      <c r="B26" s="4" t="s">
        <v>48</v>
      </c>
      <c r="C26" s="46">
        <v>4900</v>
      </c>
      <c r="D26" s="2" t="s">
        <v>4</v>
      </c>
      <c r="E26" s="13" t="s">
        <v>32</v>
      </c>
    </row>
    <row r="27" spans="1:5" x14ac:dyDescent="0.25">
      <c r="A27" s="9">
        <v>44265</v>
      </c>
      <c r="B27" s="4" t="s">
        <v>48</v>
      </c>
      <c r="C27" s="46">
        <v>50000</v>
      </c>
      <c r="D27" s="2" t="s">
        <v>4</v>
      </c>
      <c r="E27" s="13" t="s">
        <v>32</v>
      </c>
    </row>
    <row r="28" spans="1:5" x14ac:dyDescent="0.25">
      <c r="A28" s="9">
        <v>44265</v>
      </c>
      <c r="B28" s="4" t="s">
        <v>56</v>
      </c>
      <c r="C28" s="46">
        <v>144.15</v>
      </c>
      <c r="D28" s="77" t="s">
        <v>87</v>
      </c>
      <c r="E28" s="13" t="s">
        <v>32</v>
      </c>
    </row>
    <row r="29" spans="1:5" x14ac:dyDescent="0.25">
      <c r="A29" s="9">
        <v>44266</v>
      </c>
      <c r="B29" s="4" t="s">
        <v>49</v>
      </c>
      <c r="C29" s="44">
        <v>21540.46</v>
      </c>
      <c r="D29" s="4" t="s">
        <v>50</v>
      </c>
      <c r="E29" s="13" t="s">
        <v>32</v>
      </c>
    </row>
    <row r="30" spans="1:5" x14ac:dyDescent="0.25">
      <c r="A30" s="9">
        <v>44268</v>
      </c>
      <c r="B30" s="4" t="s">
        <v>56</v>
      </c>
      <c r="C30" s="44">
        <v>96.1</v>
      </c>
      <c r="D30" s="77" t="s">
        <v>88</v>
      </c>
      <c r="E30" s="13" t="s">
        <v>32</v>
      </c>
    </row>
    <row r="31" spans="1:5" x14ac:dyDescent="0.25">
      <c r="A31" s="9">
        <v>44269</v>
      </c>
      <c r="B31" s="4" t="s">
        <v>56</v>
      </c>
      <c r="C31" s="44">
        <v>480.5</v>
      </c>
      <c r="D31" s="77" t="s">
        <v>89</v>
      </c>
      <c r="E31" s="13" t="s">
        <v>32</v>
      </c>
    </row>
    <row r="32" spans="1:5" x14ac:dyDescent="0.25">
      <c r="A32" s="9">
        <v>44273</v>
      </c>
      <c r="B32" s="4" t="s">
        <v>51</v>
      </c>
      <c r="C32" s="44">
        <v>3000</v>
      </c>
      <c r="D32" s="2" t="s">
        <v>46</v>
      </c>
      <c r="E32" s="13" t="s">
        <v>32</v>
      </c>
    </row>
    <row r="33" spans="1:5" x14ac:dyDescent="0.25">
      <c r="A33" s="9">
        <v>44273</v>
      </c>
      <c r="B33" s="4" t="s">
        <v>56</v>
      </c>
      <c r="C33" s="44">
        <v>285.3</v>
      </c>
      <c r="D33" s="77" t="s">
        <v>90</v>
      </c>
      <c r="E33" s="43" t="s">
        <v>7</v>
      </c>
    </row>
    <row r="34" spans="1:5" x14ac:dyDescent="0.25">
      <c r="A34" s="9">
        <v>44277</v>
      </c>
      <c r="B34" s="4" t="s">
        <v>52</v>
      </c>
      <c r="C34" s="44">
        <v>500</v>
      </c>
      <c r="D34" s="4" t="s">
        <v>4</v>
      </c>
      <c r="E34" s="13" t="s">
        <v>32</v>
      </c>
    </row>
    <row r="35" spans="1:5" x14ac:dyDescent="0.25">
      <c r="A35" s="9">
        <v>44280</v>
      </c>
      <c r="B35" s="4" t="s">
        <v>91</v>
      </c>
      <c r="C35" s="44">
        <v>961</v>
      </c>
      <c r="D35" s="77" t="s">
        <v>92</v>
      </c>
      <c r="E35" s="39" t="s">
        <v>30</v>
      </c>
    </row>
    <row r="36" spans="1:5" x14ac:dyDescent="0.25">
      <c r="A36" s="9">
        <v>44282</v>
      </c>
      <c r="B36" s="4" t="s">
        <v>93</v>
      </c>
      <c r="C36" s="44">
        <v>288.3</v>
      </c>
      <c r="D36" s="77" t="s">
        <v>94</v>
      </c>
      <c r="E36" s="79" t="s">
        <v>95</v>
      </c>
    </row>
    <row r="37" spans="1:5" x14ac:dyDescent="0.25">
      <c r="A37" s="9">
        <v>44284</v>
      </c>
      <c r="B37" s="4" t="s">
        <v>53</v>
      </c>
      <c r="C37" s="44">
        <v>50</v>
      </c>
      <c r="D37" s="4" t="s">
        <v>50</v>
      </c>
      <c r="E37" s="13" t="s">
        <v>32</v>
      </c>
    </row>
    <row r="38" spans="1:5" x14ac:dyDescent="0.25">
      <c r="A38" s="9">
        <v>44284</v>
      </c>
      <c r="B38" s="4" t="s">
        <v>49</v>
      </c>
      <c r="C38" s="44">
        <v>7000</v>
      </c>
      <c r="D38" s="4" t="s">
        <v>4</v>
      </c>
      <c r="E38" s="13" t="s">
        <v>32</v>
      </c>
    </row>
    <row r="39" spans="1:5" x14ac:dyDescent="0.25">
      <c r="A39" s="9">
        <v>44284</v>
      </c>
      <c r="B39" s="4" t="s">
        <v>56</v>
      </c>
      <c r="C39" s="44">
        <v>288.3</v>
      </c>
      <c r="D39" s="77" t="s">
        <v>96</v>
      </c>
      <c r="E39" s="13" t="s">
        <v>32</v>
      </c>
    </row>
    <row r="40" spans="1:5" x14ac:dyDescent="0.25">
      <c r="A40" s="9">
        <v>44285</v>
      </c>
      <c r="B40" s="4" t="s">
        <v>56</v>
      </c>
      <c r="C40" s="44">
        <v>961</v>
      </c>
      <c r="D40" s="77" t="s">
        <v>57</v>
      </c>
      <c r="E40" s="43" t="s">
        <v>7</v>
      </c>
    </row>
    <row r="41" spans="1:5" x14ac:dyDescent="0.25">
      <c r="A41" s="9">
        <v>44285</v>
      </c>
      <c r="B41" s="4" t="s">
        <v>54</v>
      </c>
      <c r="C41" s="44">
        <v>1000</v>
      </c>
      <c r="D41" s="4" t="s">
        <v>50</v>
      </c>
      <c r="E41" s="13" t="s">
        <v>32</v>
      </c>
    </row>
    <row r="42" spans="1:5" x14ac:dyDescent="0.25">
      <c r="A42" s="9">
        <v>44285</v>
      </c>
      <c r="B42" s="4" t="s">
        <v>97</v>
      </c>
      <c r="C42" s="4">
        <v>9610</v>
      </c>
      <c r="D42" s="77" t="s">
        <v>98</v>
      </c>
      <c r="E42" s="79" t="s">
        <v>95</v>
      </c>
    </row>
    <row r="43" spans="1:5" x14ac:dyDescent="0.25">
      <c r="A43" s="9">
        <v>44285</v>
      </c>
      <c r="B43" s="4" t="s">
        <v>56</v>
      </c>
      <c r="C43" s="4">
        <v>480.5</v>
      </c>
      <c r="D43" s="77" t="s">
        <v>59</v>
      </c>
      <c r="E43" s="13" t="s">
        <v>32</v>
      </c>
    </row>
    <row r="44" spans="1:5" x14ac:dyDescent="0.25">
      <c r="A44" s="9"/>
      <c r="B44" s="4"/>
      <c r="C44" s="44"/>
      <c r="D44" s="4"/>
      <c r="E44" s="15"/>
    </row>
    <row r="45" spans="1:5" x14ac:dyDescent="0.25">
      <c r="A45" s="9"/>
      <c r="B45" s="23"/>
      <c r="C45" s="14"/>
      <c r="D45" s="4"/>
      <c r="E45" s="15"/>
    </row>
    <row r="46" spans="1:5" ht="13" x14ac:dyDescent="0.3">
      <c r="A46" s="9"/>
      <c r="B46" s="71" t="s">
        <v>40</v>
      </c>
      <c r="C46" s="82">
        <f>SUM(C2:C45)</f>
        <v>168992.30999999997</v>
      </c>
      <c r="D46" s="4"/>
      <c r="E46" s="15"/>
    </row>
    <row r="47" spans="1:5" x14ac:dyDescent="0.25">
      <c r="A47" s="9"/>
      <c r="B47" s="4" t="s">
        <v>41</v>
      </c>
      <c r="C47" s="4"/>
      <c r="D47" s="4"/>
      <c r="E47" s="15"/>
    </row>
    <row r="48" spans="1:5" x14ac:dyDescent="0.25">
      <c r="A48" s="9"/>
      <c r="B48" s="4" t="s">
        <v>42</v>
      </c>
      <c r="C48" s="4">
        <v>168992.31</v>
      </c>
      <c r="D48" s="4"/>
      <c r="E48" s="15"/>
    </row>
    <row r="49" spans="1:5" x14ac:dyDescent="0.25">
      <c r="A49" s="9"/>
      <c r="B49" s="4" t="s">
        <v>43</v>
      </c>
      <c r="C49" s="83">
        <v>0</v>
      </c>
      <c r="D49" s="2"/>
      <c r="E49" s="24"/>
    </row>
    <row r="50" spans="1:5" ht="25" x14ac:dyDescent="0.25">
      <c r="A50" s="9"/>
      <c r="B50" s="23" t="s">
        <v>28</v>
      </c>
      <c r="C50" s="27" t="s">
        <v>55</v>
      </c>
      <c r="D50" s="2" t="s">
        <v>4</v>
      </c>
      <c r="E50" s="4" t="s">
        <v>29</v>
      </c>
    </row>
    <row r="51" spans="1:5" x14ac:dyDescent="0.25">
      <c r="A51" s="9"/>
      <c r="B51" s="23">
        <v>7715</v>
      </c>
      <c r="C51" s="27">
        <v>48036.19</v>
      </c>
      <c r="D51" s="2" t="s">
        <v>4</v>
      </c>
    </row>
    <row r="52" spans="1:5" x14ac:dyDescent="0.25">
      <c r="A52" s="9"/>
      <c r="B52" s="2" t="s">
        <v>107</v>
      </c>
      <c r="C52" s="84">
        <v>465683.18</v>
      </c>
      <c r="D52" s="2" t="s">
        <v>4</v>
      </c>
      <c r="E52" s="4" t="s">
        <v>29</v>
      </c>
    </row>
    <row r="53" spans="1:5" ht="25" x14ac:dyDescent="0.25">
      <c r="A53" s="9" t="s">
        <v>102</v>
      </c>
      <c r="B53" s="23" t="s">
        <v>101</v>
      </c>
      <c r="C53" s="44">
        <v>525000</v>
      </c>
      <c r="D53" s="2" t="s">
        <v>4</v>
      </c>
      <c r="E53" s="81" t="s">
        <v>103</v>
      </c>
    </row>
    <row r="54" spans="1:5" x14ac:dyDescent="0.25">
      <c r="A54" s="9"/>
      <c r="B54" s="23"/>
      <c r="C54" s="27"/>
      <c r="D54" s="2"/>
      <c r="E54" s="26"/>
    </row>
    <row r="55" spans="1:5" ht="13" x14ac:dyDescent="0.3">
      <c r="A55" s="9"/>
      <c r="B55" s="62" t="s">
        <v>44</v>
      </c>
      <c r="C55" s="38" t="s">
        <v>108</v>
      </c>
      <c r="D55" s="2"/>
      <c r="E55" s="5"/>
    </row>
    <row r="56" spans="1:5" ht="13" x14ac:dyDescent="0.3">
      <c r="A56" s="3"/>
      <c r="B56" s="2"/>
      <c r="C56" s="12"/>
      <c r="D56" s="3"/>
      <c r="E56" s="3"/>
    </row>
    <row r="57" spans="1:5" x14ac:dyDescent="0.25">
      <c r="A57" s="3"/>
      <c r="B57" s="88" t="s">
        <v>25</v>
      </c>
      <c r="C57" s="89"/>
      <c r="D57" s="3"/>
      <c r="E57" s="3"/>
    </row>
    <row r="58" spans="1:5" x14ac:dyDescent="0.25">
      <c r="A58" s="3"/>
      <c r="B58" s="3" t="s">
        <v>26</v>
      </c>
      <c r="C58" s="27">
        <v>28251</v>
      </c>
      <c r="D58" s="3"/>
      <c r="E58" s="3"/>
    </row>
    <row r="59" spans="1:5" x14ac:dyDescent="0.25">
      <c r="A59" s="3"/>
      <c r="B59" s="22" t="s">
        <v>27</v>
      </c>
      <c r="C59" s="61">
        <v>35200</v>
      </c>
      <c r="D59" s="3"/>
      <c r="E59" s="3"/>
    </row>
    <row r="60" spans="1:5" x14ac:dyDescent="0.25">
      <c r="A60" s="3"/>
      <c r="B60" s="22"/>
      <c r="C60" s="3"/>
      <c r="D60" s="3"/>
      <c r="E60" s="3"/>
    </row>
    <row r="61" spans="1:5" x14ac:dyDescent="0.25">
      <c r="A61" s="3"/>
      <c r="B61" s="4" t="s">
        <v>13</v>
      </c>
      <c r="C61" s="27" t="s">
        <v>100</v>
      </c>
      <c r="D61" s="3"/>
      <c r="E61" s="3"/>
    </row>
    <row r="62" spans="1:5" s="7" customFormat="1" ht="20.25" customHeight="1" x14ac:dyDescent="0.25">
      <c r="B62" s="8"/>
    </row>
    <row r="63" spans="1:5" x14ac:dyDescent="0.25">
      <c r="B63" s="90" t="s">
        <v>33</v>
      </c>
      <c r="C63" s="91"/>
      <c r="D63" s="92"/>
    </row>
    <row r="64" spans="1:5" x14ac:dyDescent="0.25">
      <c r="B64" s="10" t="s">
        <v>5</v>
      </c>
      <c r="C64" s="10" t="s">
        <v>6</v>
      </c>
      <c r="D64" s="3"/>
    </row>
    <row r="65" spans="2:4" x14ac:dyDescent="0.25">
      <c r="B65" s="16" t="s">
        <v>7</v>
      </c>
      <c r="C65" s="44" t="s">
        <v>104</v>
      </c>
      <c r="D65" s="3"/>
    </row>
    <row r="66" spans="2:4" x14ac:dyDescent="0.25">
      <c r="B66" s="17" t="s">
        <v>31</v>
      </c>
      <c r="C66" s="74">
        <v>961</v>
      </c>
      <c r="D66" s="3"/>
    </row>
    <row r="67" spans="2:4" x14ac:dyDescent="0.25">
      <c r="B67" s="17" t="s">
        <v>8</v>
      </c>
      <c r="C67" s="44" t="s">
        <v>105</v>
      </c>
      <c r="D67" s="3"/>
    </row>
    <row r="68" spans="2:4" x14ac:dyDescent="0.25">
      <c r="B68" s="11" t="s">
        <v>9</v>
      </c>
      <c r="C68" s="46">
        <v>0</v>
      </c>
      <c r="D68" s="3"/>
    </row>
    <row r="69" spans="2:4" x14ac:dyDescent="0.25">
      <c r="B69" s="11" t="s">
        <v>10</v>
      </c>
      <c r="C69" s="46">
        <v>0</v>
      </c>
      <c r="D69" s="3"/>
    </row>
    <row r="70" spans="2:4" x14ac:dyDescent="0.25">
      <c r="B70" s="11"/>
      <c r="C70" s="46"/>
      <c r="D70" s="3"/>
    </row>
    <row r="71" spans="2:4" x14ac:dyDescent="0.25">
      <c r="B71" s="11"/>
      <c r="C71" s="46"/>
      <c r="D71" s="3"/>
    </row>
    <row r="72" spans="2:4" x14ac:dyDescent="0.25">
      <c r="B72" s="17" t="s">
        <v>11</v>
      </c>
      <c r="C72" s="44" t="s">
        <v>106</v>
      </c>
      <c r="D72" s="3"/>
    </row>
    <row r="73" spans="2:4" x14ac:dyDescent="0.25">
      <c r="B73" s="11"/>
      <c r="C73" s="3"/>
      <c r="D73" s="3"/>
    </row>
    <row r="74" spans="2:4" x14ac:dyDescent="0.25">
      <c r="B74" s="8"/>
    </row>
    <row r="76" spans="2:4" x14ac:dyDescent="0.25">
      <c r="B76" s="25"/>
    </row>
    <row r="78" spans="2:4" ht="103.5" x14ac:dyDescent="0.25">
      <c r="B78" s="80" t="s">
        <v>99</v>
      </c>
    </row>
    <row r="92" spans="1:1" x14ac:dyDescent="0.25">
      <c r="A92" t="s">
        <v>12</v>
      </c>
    </row>
  </sheetData>
  <mergeCells count="2">
    <mergeCell ref="B57:C57"/>
    <mergeCell ref="B63:D6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F22" sqref="F22"/>
    </sheetView>
  </sheetViews>
  <sheetFormatPr defaultRowHeight="12.5" x14ac:dyDescent="0.25"/>
  <cols>
    <col min="1" max="1" width="17.26953125" customWidth="1"/>
    <col min="2" max="2" width="22.26953125" customWidth="1"/>
    <col min="3" max="3" width="29.7265625" style="36" customWidth="1"/>
  </cols>
  <sheetData>
    <row r="1" spans="1:4" x14ac:dyDescent="0.25">
      <c r="A1" s="18" t="s">
        <v>14</v>
      </c>
      <c r="B1" s="18" t="s">
        <v>15</v>
      </c>
      <c r="C1" s="34" t="s">
        <v>6</v>
      </c>
    </row>
    <row r="2" spans="1:4" ht="54" customHeight="1" x14ac:dyDescent="0.25">
      <c r="A2" s="93" t="s">
        <v>16</v>
      </c>
      <c r="B2" s="28" t="s">
        <v>38</v>
      </c>
      <c r="C2" s="29">
        <v>166484</v>
      </c>
    </row>
    <row r="3" spans="1:4" ht="20.25" customHeight="1" x14ac:dyDescent="0.25">
      <c r="A3" s="94"/>
      <c r="B3" s="30" t="s">
        <v>17</v>
      </c>
      <c r="C3" s="29">
        <v>25355</v>
      </c>
    </row>
    <row r="4" spans="1:4" ht="43.5" customHeight="1" x14ac:dyDescent="0.25">
      <c r="A4" s="94"/>
      <c r="B4" s="28" t="s">
        <v>113</v>
      </c>
      <c r="C4" s="29">
        <v>15100</v>
      </c>
    </row>
    <row r="5" spans="1:4" ht="18" customHeight="1" x14ac:dyDescent="0.25">
      <c r="A5" s="40"/>
      <c r="B5" s="30" t="s">
        <v>18</v>
      </c>
      <c r="C5" s="29">
        <v>5000</v>
      </c>
      <c r="D5" s="66"/>
    </row>
    <row r="6" spans="1:4" ht="13" x14ac:dyDescent="0.25">
      <c r="A6" s="31"/>
      <c r="B6" s="32"/>
      <c r="C6" s="45">
        <f>SUM(C2:C5)</f>
        <v>211939</v>
      </c>
    </row>
    <row r="7" spans="1:4" x14ac:dyDescent="0.25">
      <c r="A7" s="96"/>
      <c r="B7" s="97"/>
      <c r="C7" s="98"/>
    </row>
    <row r="8" spans="1:4" ht="45.75" customHeight="1" x14ac:dyDescent="0.25">
      <c r="A8" s="72" t="s">
        <v>19</v>
      </c>
      <c r="B8" s="63" t="s">
        <v>37</v>
      </c>
      <c r="C8" s="64">
        <v>6896</v>
      </c>
    </row>
    <row r="9" spans="1:4" ht="18" customHeight="1" x14ac:dyDescent="0.25">
      <c r="A9" s="100">
        <f>SUM(C8:C8)</f>
        <v>6896</v>
      </c>
      <c r="B9" s="101"/>
      <c r="C9" s="102"/>
    </row>
    <row r="10" spans="1:4" x14ac:dyDescent="0.25">
      <c r="A10" s="96"/>
      <c r="B10" s="97"/>
      <c r="C10" s="98"/>
    </row>
    <row r="11" spans="1:4" ht="65.25" customHeight="1" x14ac:dyDescent="0.25">
      <c r="A11" s="93" t="s">
        <v>20</v>
      </c>
      <c r="B11" s="33" t="s">
        <v>34</v>
      </c>
      <c r="C11" s="65">
        <v>12000</v>
      </c>
    </row>
    <row r="12" spans="1:4" ht="65.25" customHeight="1" x14ac:dyDescent="0.25">
      <c r="A12" s="94"/>
      <c r="B12" s="28" t="s">
        <v>36</v>
      </c>
      <c r="C12" s="65">
        <v>15300</v>
      </c>
    </row>
    <row r="13" spans="1:4" ht="62.25" customHeight="1" x14ac:dyDescent="0.25">
      <c r="A13" s="99"/>
      <c r="B13" s="28" t="s">
        <v>39</v>
      </c>
      <c r="C13" s="67">
        <v>26000</v>
      </c>
      <c r="D13" s="68"/>
    </row>
    <row r="14" spans="1:4" ht="16.5" customHeight="1" x14ac:dyDescent="0.25">
      <c r="A14" s="47"/>
      <c r="B14" s="32"/>
      <c r="C14" s="70">
        <f>SUM(C11:C13)</f>
        <v>53300</v>
      </c>
      <c r="D14" s="68"/>
    </row>
    <row r="15" spans="1:4" x14ac:dyDescent="0.25">
      <c r="A15" s="55"/>
      <c r="B15" s="56"/>
      <c r="C15" s="57"/>
    </row>
    <row r="16" spans="1:4" ht="31.5" customHeight="1" x14ac:dyDescent="0.25">
      <c r="A16" s="73" t="s">
        <v>21</v>
      </c>
      <c r="B16" s="49" t="s">
        <v>35</v>
      </c>
      <c r="C16" s="69">
        <v>307172</v>
      </c>
    </row>
    <row r="17" spans="1:3" ht="13" x14ac:dyDescent="0.25">
      <c r="A17" s="58"/>
      <c r="B17" s="59"/>
      <c r="C17" s="45">
        <f>SUM(C16)</f>
        <v>307172</v>
      </c>
    </row>
    <row r="18" spans="1:3" ht="13" x14ac:dyDescent="0.25">
      <c r="A18" s="58"/>
      <c r="B18" s="59"/>
      <c r="C18" s="45"/>
    </row>
    <row r="19" spans="1:3" ht="38.25" customHeight="1" x14ac:dyDescent="0.25">
      <c r="A19" s="95" t="s">
        <v>22</v>
      </c>
      <c r="B19" s="20" t="s">
        <v>35</v>
      </c>
      <c r="C19" s="35">
        <v>159008</v>
      </c>
    </row>
    <row r="20" spans="1:3" ht="38.25" customHeight="1" x14ac:dyDescent="0.25">
      <c r="A20" s="95"/>
      <c r="B20" s="49" t="s">
        <v>109</v>
      </c>
      <c r="C20" s="35">
        <v>13662</v>
      </c>
    </row>
    <row r="21" spans="1:3" ht="38.25" customHeight="1" x14ac:dyDescent="0.25">
      <c r="A21" s="95"/>
      <c r="B21" s="49" t="s">
        <v>110</v>
      </c>
      <c r="C21" s="35">
        <v>7350</v>
      </c>
    </row>
    <row r="22" spans="1:3" ht="37.5" x14ac:dyDescent="0.25">
      <c r="A22" s="95"/>
      <c r="B22" s="19" t="s">
        <v>23</v>
      </c>
      <c r="C22" s="37">
        <v>4430</v>
      </c>
    </row>
    <row r="23" spans="1:3" ht="13" x14ac:dyDescent="0.3">
      <c r="A23" s="41"/>
      <c r="B23" s="42"/>
      <c r="C23" s="48">
        <f>SUM(C19:C22)</f>
        <v>184450</v>
      </c>
    </row>
    <row r="24" spans="1:3" ht="13" x14ac:dyDescent="0.3">
      <c r="A24" s="60"/>
      <c r="B24" s="86"/>
      <c r="C24" s="87"/>
    </row>
    <row r="25" spans="1:3" ht="39" x14ac:dyDescent="0.3">
      <c r="A25" s="85" t="s">
        <v>111</v>
      </c>
      <c r="B25" s="19" t="s">
        <v>112</v>
      </c>
      <c r="C25" s="48">
        <v>168133</v>
      </c>
    </row>
    <row r="26" spans="1:3" ht="13" x14ac:dyDescent="0.3">
      <c r="A26" s="60"/>
      <c r="B26" s="86"/>
      <c r="C26" s="87"/>
    </row>
    <row r="27" spans="1:3" ht="6" hidden="1" customHeight="1" x14ac:dyDescent="0.25">
      <c r="A27" s="52"/>
      <c r="B27" s="53"/>
      <c r="C27" s="54"/>
    </row>
    <row r="28" spans="1:3" ht="13" x14ac:dyDescent="0.3">
      <c r="A28" s="21" t="s">
        <v>24</v>
      </c>
      <c r="B28" s="50"/>
      <c r="C28" s="51">
        <f>SUM(C25+C23+C17+C14+A9+C6)</f>
        <v>931890</v>
      </c>
    </row>
  </sheetData>
  <mergeCells count="6">
    <mergeCell ref="A2:A4"/>
    <mergeCell ref="A19:A22"/>
    <mergeCell ref="A7:C7"/>
    <mergeCell ref="A10:C10"/>
    <mergeCell ref="A11:A13"/>
    <mergeCell ref="A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</vt:lpstr>
      <vt:lpstr>Расходы</vt:lpstr>
      <vt:lpstr>расходы октябрь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Пользователь</cp:lastModifiedBy>
  <cp:revision>8</cp:revision>
  <dcterms:created xsi:type="dcterms:W3CDTF">2019-07-22T07:52:16Z</dcterms:created>
  <dcterms:modified xsi:type="dcterms:W3CDTF">2021-05-12T23:28:57Z</dcterms:modified>
  <dc:language>ru-RU</dc:language>
</cp:coreProperties>
</file>